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Cover" sheetId="1" state="visible" r:id="rId1"/>
    <sheet name="KPI_Bulanan" sheetId="2" state="visible" r:id="rId2"/>
    <sheet name="Grafik_Trend" sheetId="3" state="visible" r:id="rId3"/>
    <sheet name="Ringkasan_Eksekutif" sheetId="4" state="visible" r:id="rId4"/>
  </sheets>
  <definedNames>
    <definedName name="_xlnm.Print_Area" localSheetId="0">'Cover'!$A$1:$G$20</definedName>
    <definedName name="_xlnm.Print_Area" localSheetId="1">'KPI_Bulanan'!$A$1:$R$23</definedName>
  </definedNames>
  <calcPr calcId="124519" fullCalcOnLoad="1"/>
</workbook>
</file>

<file path=xl/styles.xml><?xml version="1.0" encoding="utf-8"?>
<styleSheet xmlns="http://schemas.openxmlformats.org/spreadsheetml/2006/main">
  <numFmts count="4">
    <numFmt numFmtId="164" formatCode="#,##0.0;(#,##0.0);&quot;-&quot;"/>
    <numFmt numFmtId="165" formatCode="#,##0;(#,##0);&quot;-&quot;"/>
    <numFmt numFmtId="166" formatCode="0.0%;(0.0%);&quot;-&quot;"/>
    <numFmt numFmtId="167" formatCode="#,##0;[RED]-#,##0;&quot;-&quot;"/>
  </numFmts>
  <fonts count="12">
    <font>
      <name val="Calibri"/>
      <family val="2"/>
      <color theme="1"/>
      <sz val="11"/>
      <scheme val="minor"/>
    </font>
    <font>
      <name val="Arial"/>
      <b val="1"/>
      <color rgb="001F3864"/>
      <sz val="20"/>
    </font>
    <font>
      <name val="Arial"/>
      <i val="1"/>
      <color rgb="001F4E78"/>
      <sz val="12"/>
    </font>
    <font>
      <name val="Arial"/>
      <b val="1"/>
      <sz val="10"/>
    </font>
    <font>
      <name val="Arial"/>
      <sz val="10"/>
    </font>
    <font>
      <name val="Arial"/>
      <b val="1"/>
      <color rgb="00FFFFFF"/>
    </font>
    <font>
      <name val="Arial"/>
      <b val="1"/>
      <color rgb="001F4E78"/>
    </font>
    <font>
      <name val="Arial"/>
      <i val="1"/>
      <color rgb="00595959"/>
      <sz val="9"/>
    </font>
    <font>
      <name val="Arial"/>
      <b val="1"/>
      <color rgb="00FFFFFF"/>
      <sz val="14"/>
    </font>
    <font>
      <name val="Arial"/>
      <b val="1"/>
      <color rgb="00FFFFFF"/>
      <sz val="10"/>
    </font>
    <font>
      <name val="Arial"/>
      <b val="1"/>
    </font>
    <font>
      <name val="Arial"/>
      <color rgb="001F4E78"/>
      <sz val="10"/>
    </font>
  </fonts>
  <fills count="6">
    <fill>
      <patternFill/>
    </fill>
    <fill>
      <patternFill patternType="gray125"/>
    </fill>
    <fill>
      <patternFill patternType="solid">
        <fgColor rgb="001F3864"/>
        <bgColor rgb="001F3864"/>
      </patternFill>
    </fill>
    <fill>
      <patternFill patternType="solid">
        <fgColor rgb="001F4E78"/>
        <bgColor rgb="001F4E78"/>
      </patternFill>
    </fill>
    <fill>
      <patternFill patternType="solid">
        <fgColor rgb="00F2F2F2"/>
        <bgColor rgb="00F2F2F2"/>
      </patternFill>
    </fill>
    <fill>
      <patternFill patternType="solid">
        <fgColor rgb="00D9E1F2"/>
        <bgColor rgb="00D9E1F2"/>
      </patternFill>
    </fill>
  </fills>
  <borders count="2">
    <border>
      <left/>
      <right/>
      <top/>
      <bottom/>
      <diagonal/>
    </border>
    <border>
      <left style="thin">
        <color rgb="00B7B7B7"/>
      </left>
      <right style="thin">
        <color rgb="00B7B7B7"/>
      </right>
      <top style="thin">
        <color rgb="00B7B7B7"/>
      </top>
      <bottom style="thin">
        <color rgb="00B7B7B7"/>
      </bottom>
    </border>
  </borders>
  <cellStyleXfs count="1">
    <xf numFmtId="0" fontId="0" fillId="0" borderId="0"/>
  </cellStyleXfs>
  <cellXfs count="29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4" fillId="0" borderId="0" pivotButton="0" quotePrefix="0" xfId="0"/>
    <xf numFmtId="0" fontId="5" fillId="2" borderId="0" pivotButton="0" quotePrefix="0" xfId="0"/>
    <xf numFmtId="0" fontId="0" fillId="2" borderId="0" pivotButton="0" quotePrefix="0" xfId="0"/>
    <xf numFmtId="0" fontId="6" fillId="0" borderId="0" pivotButton="0" quotePrefix="0" xfId="0"/>
    <xf numFmtId="0" fontId="7" fillId="0" borderId="0" pivotButton="0" quotePrefix="0" xfId="0"/>
    <xf numFmtId="0" fontId="8" fillId="2" borderId="0" applyAlignment="1" pivotButton="0" quotePrefix="0" xfId="0">
      <alignment horizontal="left" vertical="center" indent="1"/>
    </xf>
    <xf numFmtId="0" fontId="9" fillId="3" borderId="1" applyAlignment="1" pivotButton="0" quotePrefix="0" xfId="0">
      <alignment horizontal="center" vertical="center" wrapText="1"/>
    </xf>
    <xf numFmtId="0" fontId="10" fillId="0" borderId="1" pivotButton="0" quotePrefix="0" xfId="0"/>
    <xf numFmtId="164" fontId="0" fillId="0" borderId="1" pivotButton="0" quotePrefix="0" xfId="0"/>
    <xf numFmtId="165" fontId="0" fillId="0" borderId="1" pivotButton="0" quotePrefix="0" xfId="0"/>
    <xf numFmtId="166" fontId="0" fillId="0" borderId="1" pivotButton="0" quotePrefix="0" xfId="0"/>
    <xf numFmtId="167" fontId="0" fillId="0" borderId="1" pivotButton="0" quotePrefix="0" xfId="0"/>
    <xf numFmtId="0" fontId="0" fillId="0" borderId="1" pivotButton="0" quotePrefix="0" xfId="0"/>
    <xf numFmtId="0" fontId="10" fillId="4" borderId="1" pivotButton="0" quotePrefix="0" xfId="0"/>
    <xf numFmtId="164" fontId="0" fillId="4" borderId="1" pivotButton="0" quotePrefix="0" xfId="0"/>
    <xf numFmtId="165" fontId="0" fillId="4" borderId="1" pivotButton="0" quotePrefix="0" xfId="0"/>
    <xf numFmtId="166" fontId="0" fillId="4" borderId="1" pivotButton="0" quotePrefix="0" xfId="0"/>
    <xf numFmtId="167" fontId="0" fillId="4" borderId="1" pivotButton="0" quotePrefix="0" xfId="0"/>
    <xf numFmtId="0" fontId="10" fillId="5" borderId="1" pivotButton="0" quotePrefix="0" xfId="0"/>
    <xf numFmtId="164" fontId="10" fillId="5" borderId="1" pivotButton="0" quotePrefix="0" xfId="0"/>
    <xf numFmtId="166" fontId="10" fillId="5" borderId="1" pivotButton="0" quotePrefix="0" xfId="0"/>
    <xf numFmtId="167" fontId="10" fillId="5" borderId="1" pivotButton="0" quotePrefix="0" xfId="0"/>
    <xf numFmtId="167" fontId="0" fillId="5" borderId="1" pivotButton="0" quotePrefix="0" xfId="0"/>
    <xf numFmtId="0" fontId="0" fillId="5" borderId="1" pivotButton="0" quotePrefix="0" xfId="0"/>
    <xf numFmtId="0" fontId="11" fillId="0" borderId="0" pivotButton="0" quotePrefix="0" xfId="0"/>
  </cellXfs>
  <cellStyles count="1">
    <cellStyle name="Normal" xfId="0" builtinId="0" hidden="0"/>
  </cellStyles>
  <dxfs count="5">
    <dxf>
      <font>
        <color rgb="009C0006"/>
      </font>
      <fill>
        <patternFill patternType="solid">
          <fgColor rgb="00FFC7CE"/>
          <bgColor rgb="00FFC7CE"/>
        </patternFill>
      </fill>
    </dxf>
    <dxf>
      <font>
        <color rgb="00006100"/>
      </font>
      <fill>
        <patternFill patternType="solid">
          <fgColor rgb="00C6EFCE"/>
          <bgColor rgb="00C6EFCE"/>
        </patternFill>
      </fill>
    </dxf>
    <dxf>
      <font>
        <color rgb="009C6500"/>
      </font>
      <fill>
        <patternFill patternType="solid">
          <fgColor rgb="00FFEB9C"/>
          <bgColor rgb="00FFEB9C"/>
        </patternFill>
      </fill>
    </dxf>
    <dxf>
      <font>
        <b val="1"/>
        <color rgb="009C0006"/>
      </font>
    </dxf>
    <dxf>
      <font>
        <b val="1"/>
        <color rgb="0000610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styles" Target="styles.xml" Id="rId5" /><Relationship Type="http://schemas.openxmlformats.org/officeDocument/2006/relationships/theme" Target="theme/theme1.xml" Id="rId6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/>
          <a:p>
            <a:pPr>
              <a:defRPr/>
            </a:pPr>
            <a:r>
              <a:t>Revenue Bulanan per Komponen</a:t>
            </a:r>
          </a:p>
        </rich>
      </tx>
    </title>
    <plotArea>
      <barChart>
        <barDir val="col"/>
        <grouping val="stacked"/>
        <ser>
          <idx val="0"/>
          <order val="0"/>
          <tx>
            <strRef>
              <f>'KPI_Bulanan'!J3</f>
            </strRef>
          </tx>
          <spPr>
            <a:ln>
              <a:prstDash val="solid"/>
            </a:ln>
          </spPr>
          <cat>
            <numRef>
              <f>'KPI_Bulanan'!$A$4:$A$22</f>
            </numRef>
          </cat>
          <val>
            <numRef>
              <f>'KPI_Bulanan'!$J$4:$J$22</f>
            </numRef>
          </val>
        </ser>
        <ser>
          <idx val="1"/>
          <order val="1"/>
          <tx>
            <strRef>
              <f>'KPI_Bulanan'!K3</f>
            </strRef>
          </tx>
          <spPr>
            <a:ln>
              <a:prstDash val="solid"/>
            </a:ln>
          </spPr>
          <cat>
            <numRef>
              <f>'KPI_Bulanan'!$A$4:$A$22</f>
            </numRef>
          </cat>
          <val>
            <numRef>
              <f>'KPI_Bulanan'!$K$4:$K$22</f>
            </numRef>
          </val>
        </ser>
        <ser>
          <idx val="2"/>
          <order val="2"/>
          <tx>
            <strRef>
              <f>'KPI_Bulanan'!L3</f>
            </strRef>
          </tx>
          <spPr>
            <a:ln>
              <a:prstDash val="solid"/>
            </a:ln>
          </spPr>
          <cat>
            <numRef>
              <f>'KPI_Bulanan'!$A$4:$A$22</f>
            </numRef>
          </cat>
          <val>
            <numRef>
              <f>'KPI_Bulanan'!$L$4:$L$22</f>
            </numRef>
          </val>
        </ser>
        <ser>
          <idx val="3"/>
          <order val="3"/>
          <tx>
            <strRef>
              <f>'KPI_Bulanan'!M3</f>
            </strRef>
          </tx>
          <spPr>
            <a:ln>
              <a:prstDash val="solid"/>
            </a:ln>
          </spPr>
          <cat>
            <numRef>
              <f>'KPI_Bulanan'!$A$4:$A$22</f>
            </numRef>
          </cat>
          <val>
            <numRef>
              <f>'KPI_Bulanan'!$M$4:$M$22</f>
            </numRef>
          </val>
        </ser>
        <gapWidth val="150"/>
        <overlap val="10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/>
              <a:p>
                <a:pPr>
                  <a:defRPr/>
                </a:pPr>
                <a:r>
                  <a:t>IDR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/>
          <a:p>
            <a:pPr>
              <a:defRPr/>
            </a:pPr>
            <a:r>
              <a:t>Kurva-S: Revenue Kumulatif vs Budget Rencana</a:t>
            </a:r>
          </a:p>
        </rich>
      </tx>
    </title>
    <plotArea>
      <lineChart>
        <grouping val="standard"/>
        <ser>
          <idx val="0"/>
          <order val="0"/>
          <tx>
            <strRef>
              <f>'KPI_Bulanan'!O3</f>
            </strRef>
          </tx>
          <spPr>
            <a:ln>
              <a:prstDash val="solid"/>
            </a:ln>
          </spPr>
          <marker>
            <symbol val="none"/>
            <spPr>
              <a:ln>
                <a:prstDash val="solid"/>
              </a:ln>
            </spPr>
          </marker>
          <cat>
            <numRef>
              <f>'KPI_Bulanan'!$A$4:$A$22</f>
            </numRef>
          </cat>
          <val>
            <numRef>
              <f>'KPI_Bulanan'!$O$4:$O$22</f>
            </numRef>
          </val>
        </ser>
        <ser>
          <idx val="1"/>
          <order val="1"/>
          <tx>
            <strRef>
              <f>'KPI_Bulanan'!P3</f>
            </strRef>
          </tx>
          <spPr>
            <a:ln>
              <a:prstDash val="solid"/>
            </a:ln>
          </spPr>
          <marker>
            <symbol val="none"/>
            <spPr>
              <a:ln>
                <a:prstDash val="solid"/>
              </a:ln>
            </spPr>
          </marker>
          <cat>
            <numRef>
              <f>'KPI_Bulanan'!$A$4:$A$22</f>
            </numRef>
          </cat>
          <val>
            <numRef>
              <f>'KPI_Bulanan'!$P$4:$P$22</f>
            </numRef>
          </val>
        </ser>
        <axId val="10"/>
        <axId val="100"/>
      </line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/>
              <a:p>
                <a:pPr>
                  <a:defRPr/>
                </a:pPr>
                <a:r>
                  <a:t>IDR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3.xml><?xml version="1.0" encoding="utf-8"?>
<chartSpace xmlns:a="http://schemas.openxmlformats.org/drawingml/2006/main" xmlns="http://schemas.openxmlformats.org/drawingml/2006/chart">
  <chart>
    <title>
      <tx>
        <rich>
          <a:bodyPr/>
          <a:p>
            <a:pPr>
              <a:defRPr/>
            </a:pPr>
            <a:r>
              <a:t>Trend Utilisasi Man Power vs Alat Kerja</a:t>
            </a:r>
          </a:p>
        </rich>
      </tx>
    </title>
    <plotArea>
      <lineChart>
        <grouping val="standard"/>
        <ser>
          <idx val="0"/>
          <order val="0"/>
          <tx>
            <strRef>
              <f>'KPI_Bulanan'!H3</f>
            </strRef>
          </tx>
          <spPr>
            <a:ln>
              <a:prstDash val="solid"/>
            </a:ln>
          </spPr>
          <marker>
            <symbol val="none"/>
            <spPr>
              <a:ln>
                <a:prstDash val="solid"/>
              </a:ln>
            </spPr>
          </marker>
          <cat>
            <numRef>
              <f>'KPI_Bulanan'!$A$4:$A$22</f>
            </numRef>
          </cat>
          <val>
            <numRef>
              <f>'KPI_Bulanan'!$H$4:$H$22</f>
            </numRef>
          </val>
        </ser>
        <ser>
          <idx val="1"/>
          <order val="1"/>
          <tx>
            <strRef>
              <f>'KPI_Bulanan'!I3</f>
            </strRef>
          </tx>
          <spPr>
            <a:ln>
              <a:prstDash val="solid"/>
            </a:ln>
          </spPr>
          <marker>
            <symbol val="none"/>
            <spPr>
              <a:ln>
                <a:prstDash val="solid"/>
              </a:ln>
            </spPr>
          </marker>
          <cat>
            <numRef>
              <f>'KPI_Bulanan'!$A$4:$A$22</f>
            </numRef>
          </cat>
          <val>
            <numRef>
              <f>'KPI_Bulanan'!$I$4:$I$22</f>
            </numRef>
          </val>
        </ser>
        <axId val="10"/>
        <axId val="100"/>
      </line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/>
              <a:p>
                <a:pPr>
                  <a:defRPr/>
                </a:pPr>
                <a:r>
                  <a:t>%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4.xml><?xml version="1.0" encoding="utf-8"?>
<chartSpace xmlns:a="http://schemas.openxmlformats.org/drawingml/2006/main" xmlns="http://schemas.openxmlformats.org/drawingml/2006/chart">
  <chart>
    <title>
      <tx>
        <rich>
          <a:bodyPr/>
          <a:p>
            <a:pPr>
              <a:defRPr/>
            </a:pPr>
            <a:r>
              <a:t>Trend Overtime &amp; Data Quality Issue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'KPI_Bulanan'!C3</f>
            </strRef>
          </tx>
          <spPr>
            <a:ln>
              <a:prstDash val="solid"/>
            </a:ln>
          </spPr>
          <cat>
            <numRef>
              <f>'KPI_Bulanan'!$A$4:$A$22</f>
            </numRef>
          </cat>
          <val>
            <numRef>
              <f>'KPI_Bulanan'!$C$4:$C$22</f>
            </numRef>
          </val>
        </ser>
        <ser>
          <idx val="1"/>
          <order val="1"/>
          <tx>
            <strRef>
              <f>'KPI_Bulanan'!D3</f>
            </strRef>
          </tx>
          <spPr>
            <a:ln>
              <a:prstDash val="solid"/>
            </a:ln>
          </spPr>
          <cat>
            <numRef>
              <f>'KPI_Bulanan'!$A$4:$A$22</f>
            </numRef>
          </cat>
          <val>
            <numRef>
              <f>'KPI_Bulanan'!$D$4:$D$22</f>
            </numRef>
          </val>
        </ser>
        <ser>
          <idx val="2"/>
          <order val="2"/>
          <tx>
            <strRef>
              <f>'KPI_Bulanan'!E3</f>
            </strRef>
          </tx>
          <spPr>
            <a:ln>
              <a:prstDash val="solid"/>
            </a:ln>
          </spPr>
          <cat>
            <numRef>
              <f>'KPI_Bulanan'!$A$4:$A$22</f>
            </numRef>
          </cat>
          <val>
            <numRef>
              <f>'KPI_Bulanan'!$E$4:$E$22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chart" Target="/xl/charts/chart3.xml" Id="rId3" /><Relationship Type="http://schemas.openxmlformats.org/officeDocument/2006/relationships/chart" Target="/xl/charts/chart4.xml" Id="rId4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oneCellAnchor>
    <from>
      <col>1</col>
      <colOff>0</colOff>
      <row>2</row>
      <rowOff>0</rowOff>
    </from>
    <ext cx="8640000" cy="3240000"/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oneCellAnchor>
  <oneCellAnchor>
    <from>
      <col>1</col>
      <colOff>0</colOff>
      <row>21</row>
      <rowOff>0</rowOff>
    </from>
    <ext cx="8640000" cy="3240000"/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oneCellAnchor>
  <oneCellAnchor>
    <from>
      <col>12</col>
      <colOff>0</colOff>
      <row>2</row>
      <rowOff>0</rowOff>
    </from>
    <ext cx="8640000" cy="3240000"/>
    <graphicFrame>
      <nvGraphicFramePr>
        <cNvPr id="3" name="Chart 3"/>
        <cNvGraphicFramePr/>
      </nvGraphicFramePr>
      <xfrm/>
      <a:graphic>
        <a:graphicData uri="http://schemas.openxmlformats.org/drawingml/2006/chart">
          <c:chart r:id="rId3"/>
        </a:graphicData>
      </a:graphic>
    </graphicFrame>
    <clientData/>
  </oneCellAnchor>
  <oneCellAnchor>
    <from>
      <col>12</col>
      <colOff>0</colOff>
      <row>21</row>
      <rowOff>0</rowOff>
    </from>
    <ext cx="8640000" cy="3240000"/>
    <graphicFrame>
      <nvGraphicFramePr>
        <cNvPr id="4" name="Chart 4"/>
        <cNvGraphicFramePr/>
      </nvGraphicFramePr>
      <xfrm/>
      <a:graphic>
        <a:graphicData uri="http://schemas.openxmlformats.org/drawingml/2006/chart">
          <c:chart r:id="rId4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tabColor rgb="00808080"/>
    <outlinePr summaryBelow="1" summaryRight="1"/>
    <pageSetUpPr/>
  </sheetPr>
  <dimension ref="B3:F17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28" customWidth="1" min="2" max="2"/>
    <col width="30" customWidth="1" min="3" max="3"/>
    <col width="20" customWidth="1" min="4" max="4"/>
    <col width="20" customWidth="1" min="5" max="5"/>
    <col width="20" customWidth="1" min="6" max="6"/>
    <col width="3" customWidth="1" min="7" max="7"/>
  </cols>
  <sheetData>
    <row r="3">
      <c r="B3" s="1" t="inlineStr">
        <is>
          <t>LAPORAN KPI BULANAN</t>
        </is>
      </c>
    </row>
    <row r="4">
      <c r="B4" s="2" t="inlineStr">
        <is>
          <t>Analisa &amp; Perbandingan Progress Bulanan untuk Management</t>
        </is>
      </c>
    </row>
    <row r="7">
      <c r="B7" s="3" t="inlineStr">
        <is>
          <t>Proyek</t>
        </is>
      </c>
      <c r="C7" s="4" t="inlineStr">
        <is>
          <t>Maintenance Pipeline South Services</t>
        </is>
      </c>
    </row>
    <row r="8">
      <c r="B8" s="3" t="inlineStr">
        <is>
          <t>No. Kontrak</t>
        </is>
      </c>
      <c r="C8" s="4" t="inlineStr">
        <is>
          <t>SPHR01167A</t>
        </is>
      </c>
    </row>
    <row r="9">
      <c r="B9" s="3" t="inlineStr">
        <is>
          <t>Kontraktor</t>
        </is>
      </c>
      <c r="C9" s="4" t="inlineStr">
        <is>
          <t>PT Vadhana International</t>
        </is>
      </c>
    </row>
    <row r="10">
      <c r="B10" s="3" t="inlineStr">
        <is>
          <t>Tanggal Laporan</t>
        </is>
      </c>
      <c r="C10" s="4" t="inlineStr">
        <is>
          <t>07 July 2026</t>
        </is>
      </c>
    </row>
    <row r="11">
      <c r="B11" s="3" t="inlineStr">
        <is>
          <t>Periode Data</t>
        </is>
      </c>
      <c r="C11" s="4" t="inlineStr">
        <is>
          <t>Jan-25 s.d. Jul-26</t>
        </is>
      </c>
    </row>
    <row r="14">
      <c r="B14" s="5" t="inlineStr">
        <is>
          <t>ISI LAPORAN</t>
        </is>
      </c>
      <c r="C14" s="6" t="n"/>
      <c r="D14" s="6" t="n"/>
      <c r="E14" s="6" t="n"/>
    </row>
    <row r="15">
      <c r="B15" s="7" t="inlineStr">
        <is>
          <t>KPI_Bulanan</t>
        </is>
      </c>
      <c r="C15" s="8" t="inlineStr">
        <is>
          <t>Tabel lengkap seluruh KPI per bulan - siap dibandingkan antar periode</t>
        </is>
      </c>
    </row>
    <row r="16">
      <c r="B16" s="7" t="inlineStr">
        <is>
          <t>Grafik_Trend</t>
        </is>
      </c>
      <c r="C16" s="8" t="inlineStr">
        <is>
          <t>Grafik trend revenue, utilisasi, dan overtime antar bulan</t>
        </is>
      </c>
    </row>
    <row r="17">
      <c r="B17" s="7" t="inlineStr">
        <is>
          <t>Ringkasan_Eksekutif</t>
        </is>
      </c>
      <c r="C17" s="8" t="inlineStr">
        <is>
          <t>Ringkasan kondisi terkini &amp; highlight bulan terbaik/terlemah</t>
        </is>
      </c>
    </row>
  </sheetData>
  <mergeCells count="3">
    <mergeCell ref="B4:F4"/>
    <mergeCell ref="B14:E14"/>
    <mergeCell ref="B3:F3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1565C0"/>
    <outlinePr summaryBelow="1" summaryRight="1"/>
    <pageSetUpPr fitToPage="1"/>
  </sheetPr>
  <dimension ref="A1:R23"/>
  <sheetViews>
    <sheetView showGridLines="0" workbookViewId="0">
      <pane xSplit="1" ySplit="3" topLeftCell="B4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10" customWidth="1" min="1" max="1"/>
    <col width="11" customWidth="1" min="2" max="2"/>
    <col width="10" customWidth="1" min="3" max="3"/>
    <col width="13" customWidth="1" min="4" max="4"/>
    <col width="11" customWidth="1" min="5" max="5"/>
    <col width="10" customWidth="1" min="6" max="6"/>
    <col width="11" customWidth="1" min="7" max="7"/>
    <col width="10" customWidth="1" min="8" max="8"/>
    <col width="10" customWidth="1" min="9" max="9"/>
    <col width="14" customWidth="1" min="10" max="10"/>
    <col width="14" customWidth="1" min="11" max="11"/>
    <col width="13" customWidth="1" min="12" max="12"/>
    <col width="13" customWidth="1" min="13" max="13"/>
    <col width="14" customWidth="1" min="14" max="14"/>
    <col width="15" customWidth="1" min="15" max="15"/>
    <col width="16" customWidth="1" min="16" max="16"/>
    <col width="14" customWidth="1" min="17" max="17"/>
    <col width="13" customWidth="1" min="18" max="18"/>
  </cols>
  <sheetData>
    <row r="1" ht="32" customHeight="1">
      <c r="A1" s="9" t="inlineStr">
        <is>
          <t>TABEL KPI BULANAN - SIAP DIBANDINGKAN ANTAR PERIODE</t>
        </is>
      </c>
      <c r="B1" s="6" t="n"/>
      <c r="C1" s="6" t="n"/>
      <c r="D1" s="6" t="n"/>
      <c r="E1" s="6" t="n"/>
      <c r="F1" s="6" t="n"/>
      <c r="G1" s="6" t="n"/>
      <c r="H1" s="6" t="n"/>
      <c r="I1" s="6" t="n"/>
      <c r="J1" s="6" t="n"/>
      <c r="K1" s="6" t="n"/>
      <c r="L1" s="6" t="n"/>
      <c r="M1" s="6" t="n"/>
      <c r="N1" s="6" t="n"/>
      <c r="O1" s="6" t="n"/>
      <c r="P1" s="6" t="n"/>
      <c r="Q1" s="6" t="n"/>
      <c r="R1" s="6" t="n"/>
    </row>
    <row r="2" ht="6" customHeight="1"/>
    <row r="3" ht="36" customHeight="1">
      <c r="A3" s="10" t="inlineStr">
        <is>
          <t>Bulan</t>
        </is>
      </c>
      <c r="B3" s="10" t="inlineStr">
        <is>
          <t>Man-Days
Aktual</t>
        </is>
      </c>
      <c r="C3" s="10" t="inlineStr">
        <is>
          <t>Total Jam
OT</t>
        </is>
      </c>
      <c r="D3" s="10" t="inlineStr">
        <is>
          <t>OT Concern
(&gt;6j Hari Kerja)</t>
        </is>
      </c>
      <c r="E3" s="10" t="inlineStr">
        <is>
          <t>Data Invalid
(Timesheet)</t>
        </is>
      </c>
      <c r="F3" s="10" t="inlineStr">
        <is>
          <t>Jam Kerja
Alat</t>
        </is>
      </c>
      <c r="G3" s="10" t="inlineStr">
        <is>
          <t>Jam Standby
Alat</t>
        </is>
      </c>
      <c r="H3" s="10" t="inlineStr">
        <is>
          <t>Utilisasi
Man Power</t>
        </is>
      </c>
      <c r="I3" s="10" t="inlineStr">
        <is>
          <t>Utilisasi
Alat Kerja</t>
        </is>
      </c>
      <c r="J3" s="10" t="inlineStr">
        <is>
          <t>Revenue
Man Power</t>
        </is>
      </c>
      <c r="K3" s="10" t="inlineStr">
        <is>
          <t>Revenue
Alat Kerja</t>
        </is>
      </c>
      <c r="L3" s="10" t="inlineStr">
        <is>
          <t>Revenue
Scaffolding</t>
        </is>
      </c>
      <c r="M3" s="10" t="inlineStr">
        <is>
          <t>Revenue
Material</t>
        </is>
      </c>
      <c r="N3" s="10" t="inlineStr">
        <is>
          <t>Total Revenue
Bulan Ini</t>
        </is>
      </c>
      <c r="O3" s="10" t="inlineStr">
        <is>
          <t>Revenue
Kumulatif</t>
        </is>
      </c>
      <c r="P3" s="10" t="inlineStr">
        <is>
          <t>Budget Kumulatif
Rencana</t>
        </is>
      </c>
      <c r="Q3" s="10" t="inlineStr">
        <is>
          <t>Gap vs
Rencana</t>
        </is>
      </c>
      <c r="R3" s="10" t="inlineStr">
        <is>
          <t>% Growth Revenue
(MoM)</t>
        </is>
      </c>
    </row>
    <row r="4">
      <c r="A4" s="11" t="inlineStr">
        <is>
          <t>Jan-25</t>
        </is>
      </c>
      <c r="B4" s="12" t="n">
        <v>0</v>
      </c>
      <c r="C4" s="12" t="n">
        <v>0</v>
      </c>
      <c r="D4" s="13" t="n">
        <v>0</v>
      </c>
      <c r="E4" s="13" t="n">
        <v>0</v>
      </c>
      <c r="F4" s="12" t="n">
        <v>0</v>
      </c>
      <c r="G4" s="12" t="n">
        <v>0</v>
      </c>
      <c r="H4" s="14" t="n">
        <v>0</v>
      </c>
      <c r="I4" s="14" t="n">
        <v>0</v>
      </c>
      <c r="J4" s="15" t="n">
        <v>0</v>
      </c>
      <c r="K4" s="15" t="n">
        <v>0</v>
      </c>
      <c r="L4" s="15" t="n">
        <v>0</v>
      </c>
      <c r="M4" s="15" t="n">
        <v>0</v>
      </c>
      <c r="N4" s="15" t="n">
        <v>0</v>
      </c>
      <c r="O4" s="15" t="n">
        <v>0</v>
      </c>
      <c r="P4" s="15" t="n">
        <v>12038750910.4375</v>
      </c>
      <c r="Q4" s="15" t="n">
        <v>-12038750910.4375</v>
      </c>
      <c r="R4" s="16" t="n"/>
    </row>
    <row r="5">
      <c r="A5" s="17" t="inlineStr">
        <is>
          <t>Feb-25</t>
        </is>
      </c>
      <c r="B5" s="18" t="n">
        <v>29</v>
      </c>
      <c r="C5" s="18" t="n">
        <v>0</v>
      </c>
      <c r="D5" s="19" t="n">
        <v>0</v>
      </c>
      <c r="E5" s="19" t="n">
        <v>0</v>
      </c>
      <c r="F5" s="18" t="n">
        <v>0</v>
      </c>
      <c r="G5" s="18" t="n">
        <v>0</v>
      </c>
      <c r="H5" s="20" t="n">
        <v>0.0001018144028760813</v>
      </c>
      <c r="I5" s="20" t="n">
        <v>0</v>
      </c>
      <c r="J5" s="21" t="n">
        <v>13314400</v>
      </c>
      <c r="K5" s="21" t="n">
        <v>0</v>
      </c>
      <c r="L5" s="21" t="n">
        <v>0</v>
      </c>
      <c r="M5" s="21" t="n">
        <v>0</v>
      </c>
      <c r="N5" s="21" t="n">
        <v>13314400</v>
      </c>
      <c r="O5" s="21" t="n">
        <v>13314400</v>
      </c>
      <c r="P5" s="21" t="n">
        <v>22912461410.1875</v>
      </c>
      <c r="Q5" s="21" t="n">
        <v>-22899147010.1875</v>
      </c>
      <c r="R5" s="20">
        <f>IF(N4=0,0,(N5-N4)/N4)</f>
        <v/>
      </c>
    </row>
    <row r="6">
      <c r="A6" s="11" t="inlineStr">
        <is>
          <t>Mar-25</t>
        </is>
      </c>
      <c r="B6" s="12" t="n">
        <v>0</v>
      </c>
      <c r="C6" s="12" t="n">
        <v>0</v>
      </c>
      <c r="D6" s="13" t="n">
        <v>0</v>
      </c>
      <c r="E6" s="13" t="n">
        <v>0</v>
      </c>
      <c r="F6" s="12" t="n">
        <v>0</v>
      </c>
      <c r="G6" s="12" t="n">
        <v>0</v>
      </c>
      <c r="H6" s="14" t="n">
        <v>0</v>
      </c>
      <c r="I6" s="14" t="n">
        <v>0</v>
      </c>
      <c r="J6" s="15" t="n">
        <v>0</v>
      </c>
      <c r="K6" s="15" t="n">
        <v>0</v>
      </c>
      <c r="L6" s="15" t="n">
        <v>0</v>
      </c>
      <c r="M6" s="15" t="n">
        <v>0</v>
      </c>
      <c r="N6" s="15" t="n">
        <v>0</v>
      </c>
      <c r="O6" s="15" t="n">
        <v>13314400</v>
      </c>
      <c r="P6" s="15" t="n">
        <v>34951212320.625</v>
      </c>
      <c r="Q6" s="15" t="n">
        <v>-34937897920.625</v>
      </c>
      <c r="R6" s="14">
        <f>IF(N5=0,0,(N6-N5)/N5)</f>
        <v/>
      </c>
    </row>
    <row r="7">
      <c r="A7" s="17" t="inlineStr">
        <is>
          <t>Apr-25</t>
        </is>
      </c>
      <c r="B7" s="18" t="n">
        <v>0</v>
      </c>
      <c r="C7" s="18" t="n">
        <v>0</v>
      </c>
      <c r="D7" s="19" t="n">
        <v>0</v>
      </c>
      <c r="E7" s="19" t="n">
        <v>0</v>
      </c>
      <c r="F7" s="18" t="n">
        <v>0</v>
      </c>
      <c r="G7" s="18" t="n">
        <v>0</v>
      </c>
      <c r="H7" s="20" t="n">
        <v>0</v>
      </c>
      <c r="I7" s="20" t="n">
        <v>0</v>
      </c>
      <c r="J7" s="21" t="n">
        <v>0</v>
      </c>
      <c r="K7" s="21" t="n">
        <v>0</v>
      </c>
      <c r="L7" s="21" t="n">
        <v>0</v>
      </c>
      <c r="M7" s="21" t="n">
        <v>0</v>
      </c>
      <c r="N7" s="21" t="n">
        <v>0</v>
      </c>
      <c r="O7" s="21" t="n">
        <v>13314400</v>
      </c>
      <c r="P7" s="21" t="n">
        <v>46601616427.5</v>
      </c>
      <c r="Q7" s="21" t="n">
        <v>-46588302027.5</v>
      </c>
      <c r="R7" s="20">
        <f>IF(N6=0,0,(N7-N6)/N6)</f>
        <v/>
      </c>
    </row>
    <row r="8">
      <c r="A8" s="11" t="inlineStr">
        <is>
          <t>May-25</t>
        </is>
      </c>
      <c r="B8" s="12" t="n">
        <v>0</v>
      </c>
      <c r="C8" s="12" t="n">
        <v>0</v>
      </c>
      <c r="D8" s="13" t="n">
        <v>0</v>
      </c>
      <c r="E8" s="13" t="n">
        <v>0</v>
      </c>
      <c r="F8" s="12" t="n">
        <v>0</v>
      </c>
      <c r="G8" s="12" t="n">
        <v>0</v>
      </c>
      <c r="H8" s="14" t="n">
        <v>0</v>
      </c>
      <c r="I8" s="14" t="n">
        <v>0</v>
      </c>
      <c r="J8" s="15" t="n">
        <v>0</v>
      </c>
      <c r="K8" s="15" t="n">
        <v>0</v>
      </c>
      <c r="L8" s="15" t="n">
        <v>0</v>
      </c>
      <c r="M8" s="15" t="n">
        <v>0</v>
      </c>
      <c r="N8" s="15" t="n">
        <v>0</v>
      </c>
      <c r="O8" s="15" t="n">
        <v>13314400</v>
      </c>
      <c r="P8" s="15" t="n">
        <v>58640367337.9375</v>
      </c>
      <c r="Q8" s="15" t="n">
        <v>-58627052937.9375</v>
      </c>
      <c r="R8" s="14">
        <f>IF(N7=0,0,(N8-N7)/N7)</f>
        <v/>
      </c>
    </row>
    <row r="9">
      <c r="A9" s="17" t="inlineStr">
        <is>
          <t>Jun-25</t>
        </is>
      </c>
      <c r="B9" s="18" t="n">
        <v>0</v>
      </c>
      <c r="C9" s="18" t="n">
        <v>0</v>
      </c>
      <c r="D9" s="19" t="n">
        <v>0</v>
      </c>
      <c r="E9" s="19" t="n">
        <v>0</v>
      </c>
      <c r="F9" s="18" t="n">
        <v>0</v>
      </c>
      <c r="G9" s="18" t="n">
        <v>0</v>
      </c>
      <c r="H9" s="20" t="n">
        <v>0</v>
      </c>
      <c r="I9" s="20" t="n">
        <v>0</v>
      </c>
      <c r="J9" s="21" t="n">
        <v>0</v>
      </c>
      <c r="K9" s="21" t="n">
        <v>0</v>
      </c>
      <c r="L9" s="21" t="n">
        <v>0</v>
      </c>
      <c r="M9" s="21" t="n">
        <v>0</v>
      </c>
      <c r="N9" s="21" t="n">
        <v>0</v>
      </c>
      <c r="O9" s="21" t="n">
        <v>13314400</v>
      </c>
      <c r="P9" s="21" t="n">
        <v>70290771444.8125</v>
      </c>
      <c r="Q9" s="21" t="n">
        <v>-70277457044.8125</v>
      </c>
      <c r="R9" s="20">
        <f>IF(N8=0,0,(N9-N8)/N8)</f>
        <v/>
      </c>
    </row>
    <row r="10">
      <c r="A10" s="11" t="inlineStr">
        <is>
          <t>Jul-25</t>
        </is>
      </c>
      <c r="B10" s="12" t="n">
        <v>0</v>
      </c>
      <c r="C10" s="12" t="n">
        <v>0</v>
      </c>
      <c r="D10" s="13" t="n">
        <v>0</v>
      </c>
      <c r="E10" s="13" t="n">
        <v>0</v>
      </c>
      <c r="F10" s="12" t="n">
        <v>0</v>
      </c>
      <c r="G10" s="12" t="n">
        <v>0</v>
      </c>
      <c r="H10" s="14" t="n">
        <v>0</v>
      </c>
      <c r="I10" s="14" t="n">
        <v>0</v>
      </c>
      <c r="J10" s="15" t="n">
        <v>0</v>
      </c>
      <c r="K10" s="15" t="n">
        <v>0</v>
      </c>
      <c r="L10" s="15" t="n">
        <v>0</v>
      </c>
      <c r="M10" s="15" t="n">
        <v>0</v>
      </c>
      <c r="N10" s="15" t="n">
        <v>0</v>
      </c>
      <c r="O10" s="15" t="n">
        <v>13314400</v>
      </c>
      <c r="P10" s="15" t="n">
        <v>82329522355.25</v>
      </c>
      <c r="Q10" s="15" t="n">
        <v>-82316207955.25</v>
      </c>
      <c r="R10" s="14">
        <f>IF(N9=0,0,(N10-N9)/N9)</f>
        <v/>
      </c>
    </row>
    <row r="11">
      <c r="A11" s="17" t="inlineStr">
        <is>
          <t>Aug-25</t>
        </is>
      </c>
      <c r="B11" s="18" t="n">
        <v>0</v>
      </c>
      <c r="C11" s="18" t="n">
        <v>0</v>
      </c>
      <c r="D11" s="19" t="n">
        <v>0</v>
      </c>
      <c r="E11" s="19" t="n">
        <v>0</v>
      </c>
      <c r="F11" s="18" t="n">
        <v>0</v>
      </c>
      <c r="G11" s="18" t="n">
        <v>0</v>
      </c>
      <c r="H11" s="20" t="n">
        <v>0</v>
      </c>
      <c r="I11" s="20" t="n">
        <v>0</v>
      </c>
      <c r="J11" s="21" t="n">
        <v>0</v>
      </c>
      <c r="K11" s="21" t="n">
        <v>0</v>
      </c>
      <c r="L11" s="21" t="n">
        <v>0</v>
      </c>
      <c r="M11" s="21" t="n">
        <v>0</v>
      </c>
      <c r="N11" s="21" t="n">
        <v>0</v>
      </c>
      <c r="O11" s="21" t="n">
        <v>13314400</v>
      </c>
      <c r="P11" s="21" t="n">
        <v>94368273265.6875</v>
      </c>
      <c r="Q11" s="21" t="n">
        <v>-94354958865.6875</v>
      </c>
      <c r="R11" s="20">
        <f>IF(N10=0,0,(N11-N10)/N10)</f>
        <v/>
      </c>
    </row>
    <row r="12">
      <c r="A12" s="11" t="inlineStr">
        <is>
          <t>Sep-25</t>
        </is>
      </c>
      <c r="B12" s="12" t="n">
        <v>0</v>
      </c>
      <c r="C12" s="12" t="n">
        <v>0</v>
      </c>
      <c r="D12" s="13" t="n">
        <v>0</v>
      </c>
      <c r="E12" s="13" t="n">
        <v>0</v>
      </c>
      <c r="F12" s="12" t="n">
        <v>0</v>
      </c>
      <c r="G12" s="12" t="n">
        <v>0</v>
      </c>
      <c r="H12" s="14" t="n">
        <v>0</v>
      </c>
      <c r="I12" s="14" t="n">
        <v>0</v>
      </c>
      <c r="J12" s="15" t="n">
        <v>0</v>
      </c>
      <c r="K12" s="15" t="n">
        <v>0</v>
      </c>
      <c r="L12" s="15" t="n">
        <v>0</v>
      </c>
      <c r="M12" s="15" t="n">
        <v>0</v>
      </c>
      <c r="N12" s="15" t="n">
        <v>0</v>
      </c>
      <c r="O12" s="15" t="n">
        <v>13314400</v>
      </c>
      <c r="P12" s="15" t="n">
        <v>106018677372.5625</v>
      </c>
      <c r="Q12" s="15" t="n">
        <v>-106005362972.5625</v>
      </c>
      <c r="R12" s="14">
        <f>IF(N11=0,0,(N12-N11)/N11)</f>
        <v/>
      </c>
    </row>
    <row r="13">
      <c r="A13" s="17" t="inlineStr">
        <is>
          <t>Oct-25</t>
        </is>
      </c>
      <c r="B13" s="18" t="n">
        <v>0</v>
      </c>
      <c r="C13" s="18" t="n">
        <v>0</v>
      </c>
      <c r="D13" s="19" t="n">
        <v>0</v>
      </c>
      <c r="E13" s="19" t="n">
        <v>0</v>
      </c>
      <c r="F13" s="18" t="n">
        <v>0</v>
      </c>
      <c r="G13" s="18" t="n">
        <v>0</v>
      </c>
      <c r="H13" s="20" t="n">
        <v>0</v>
      </c>
      <c r="I13" s="20" t="n">
        <v>0</v>
      </c>
      <c r="J13" s="21" t="n">
        <v>0</v>
      </c>
      <c r="K13" s="21" t="n">
        <v>0</v>
      </c>
      <c r="L13" s="21" t="n">
        <v>0</v>
      </c>
      <c r="M13" s="21" t="n">
        <v>0</v>
      </c>
      <c r="N13" s="21" t="n">
        <v>0</v>
      </c>
      <c r="O13" s="21" t="n">
        <v>13314400</v>
      </c>
      <c r="P13" s="21" t="n">
        <v>118057428283</v>
      </c>
      <c r="Q13" s="21" t="n">
        <v>-118044113883</v>
      </c>
      <c r="R13" s="20">
        <f>IF(N12=0,0,(N13-N12)/N12)</f>
        <v/>
      </c>
    </row>
    <row r="14">
      <c r="A14" s="11" t="inlineStr">
        <is>
          <t>Nov-25</t>
        </is>
      </c>
      <c r="B14" s="12" t="n">
        <v>0</v>
      </c>
      <c r="C14" s="12" t="n">
        <v>0</v>
      </c>
      <c r="D14" s="13" t="n">
        <v>0</v>
      </c>
      <c r="E14" s="13" t="n">
        <v>0</v>
      </c>
      <c r="F14" s="12" t="n">
        <v>0</v>
      </c>
      <c r="G14" s="12" t="n">
        <v>0</v>
      </c>
      <c r="H14" s="14" t="n">
        <v>0</v>
      </c>
      <c r="I14" s="14" t="n">
        <v>0</v>
      </c>
      <c r="J14" s="15" t="n">
        <v>0</v>
      </c>
      <c r="K14" s="15" t="n">
        <v>0</v>
      </c>
      <c r="L14" s="15" t="n">
        <v>0</v>
      </c>
      <c r="M14" s="15" t="n">
        <v>0</v>
      </c>
      <c r="N14" s="15" t="n">
        <v>0</v>
      </c>
      <c r="O14" s="15" t="n">
        <v>13314400</v>
      </c>
      <c r="P14" s="15" t="n">
        <v>129707832389.875</v>
      </c>
      <c r="Q14" s="15" t="n">
        <v>-129694517989.875</v>
      </c>
      <c r="R14" s="14">
        <f>IF(N13=0,0,(N14-N13)/N13)</f>
        <v/>
      </c>
    </row>
    <row r="15">
      <c r="A15" s="17" t="inlineStr">
        <is>
          <t>Dec-25</t>
        </is>
      </c>
      <c r="B15" s="18" t="n">
        <v>0</v>
      </c>
      <c r="C15" s="18" t="n">
        <v>0</v>
      </c>
      <c r="D15" s="19" t="n">
        <v>0</v>
      </c>
      <c r="E15" s="19" t="n">
        <v>0</v>
      </c>
      <c r="F15" s="18" t="n">
        <v>0</v>
      </c>
      <c r="G15" s="18" t="n">
        <v>0</v>
      </c>
      <c r="H15" s="20" t="n">
        <v>0</v>
      </c>
      <c r="I15" s="20" t="n">
        <v>0</v>
      </c>
      <c r="J15" s="21" t="n">
        <v>0</v>
      </c>
      <c r="K15" s="21" t="n">
        <v>0</v>
      </c>
      <c r="L15" s="21" t="n">
        <v>0</v>
      </c>
      <c r="M15" s="21" t="n">
        <v>0</v>
      </c>
      <c r="N15" s="21" t="n">
        <v>0</v>
      </c>
      <c r="O15" s="21" t="n">
        <v>13314400</v>
      </c>
      <c r="P15" s="21" t="n">
        <v>141746583300.3125</v>
      </c>
      <c r="Q15" s="21" t="n">
        <v>-141733268900.3125</v>
      </c>
      <c r="R15" s="20">
        <f>IF(N14=0,0,(N15-N14)/N14)</f>
        <v/>
      </c>
    </row>
    <row r="16">
      <c r="A16" s="11" t="inlineStr">
        <is>
          <t>Jan-26</t>
        </is>
      </c>
      <c r="B16" s="12" t="n">
        <v>0</v>
      </c>
      <c r="C16" s="12" t="n">
        <v>0</v>
      </c>
      <c r="D16" s="13" t="n">
        <v>0</v>
      </c>
      <c r="E16" s="13" t="n">
        <v>0</v>
      </c>
      <c r="F16" s="12" t="n">
        <v>0</v>
      </c>
      <c r="G16" s="12" t="n">
        <v>0</v>
      </c>
      <c r="H16" s="14" t="n">
        <v>0</v>
      </c>
      <c r="I16" s="14" t="n">
        <v>0</v>
      </c>
      <c r="J16" s="15" t="n">
        <v>0</v>
      </c>
      <c r="K16" s="15" t="n">
        <v>0</v>
      </c>
      <c r="L16" s="15" t="n">
        <v>0</v>
      </c>
      <c r="M16" s="15" t="n">
        <v>0</v>
      </c>
      <c r="N16" s="15" t="n">
        <v>0</v>
      </c>
      <c r="O16" s="15" t="n">
        <v>13314400</v>
      </c>
      <c r="P16" s="15" t="n">
        <v>153785334210.75</v>
      </c>
      <c r="Q16" s="15" t="n">
        <v>-153772019810.75</v>
      </c>
      <c r="R16" s="14">
        <f>IF(N15=0,0,(N16-N15)/N15)</f>
        <v/>
      </c>
    </row>
    <row r="17">
      <c r="A17" s="17" t="inlineStr">
        <is>
          <t>Feb-26</t>
        </is>
      </c>
      <c r="B17" s="18" t="n">
        <v>0</v>
      </c>
      <c r="C17" s="18" t="n">
        <v>0</v>
      </c>
      <c r="D17" s="19" t="n">
        <v>0</v>
      </c>
      <c r="E17" s="19" t="n">
        <v>0</v>
      </c>
      <c r="F17" s="18" t="n">
        <v>0</v>
      </c>
      <c r="G17" s="18" t="n">
        <v>0</v>
      </c>
      <c r="H17" s="20" t="n">
        <v>0</v>
      </c>
      <c r="I17" s="20" t="n">
        <v>0</v>
      </c>
      <c r="J17" s="21" t="n">
        <v>0</v>
      </c>
      <c r="K17" s="21" t="n">
        <v>0</v>
      </c>
      <c r="L17" s="21" t="n">
        <v>0</v>
      </c>
      <c r="M17" s="21" t="n">
        <v>0</v>
      </c>
      <c r="N17" s="21" t="n">
        <v>0</v>
      </c>
      <c r="O17" s="21" t="n">
        <v>13314400</v>
      </c>
      <c r="P17" s="21" t="n">
        <v>164659044710.5</v>
      </c>
      <c r="Q17" s="21" t="n">
        <v>-164645730310.5</v>
      </c>
      <c r="R17" s="20">
        <f>IF(N16=0,0,(N17-N16)/N16)</f>
        <v/>
      </c>
    </row>
    <row r="18">
      <c r="A18" s="11" t="inlineStr">
        <is>
          <t>Mar-26</t>
        </is>
      </c>
      <c r="B18" s="12" t="n">
        <v>0</v>
      </c>
      <c r="C18" s="12" t="n">
        <v>0</v>
      </c>
      <c r="D18" s="13" t="n">
        <v>0</v>
      </c>
      <c r="E18" s="13" t="n">
        <v>0</v>
      </c>
      <c r="F18" s="12" t="n">
        <v>0</v>
      </c>
      <c r="G18" s="12" t="n">
        <v>0</v>
      </c>
      <c r="H18" s="14" t="n">
        <v>0</v>
      </c>
      <c r="I18" s="14" t="n">
        <v>0</v>
      </c>
      <c r="J18" s="15" t="n">
        <v>0</v>
      </c>
      <c r="K18" s="15" t="n">
        <v>0</v>
      </c>
      <c r="L18" s="15" t="n">
        <v>0</v>
      </c>
      <c r="M18" s="15" t="n">
        <v>0</v>
      </c>
      <c r="N18" s="15" t="n">
        <v>0</v>
      </c>
      <c r="O18" s="15" t="n">
        <v>13314400</v>
      </c>
      <c r="P18" s="15" t="n">
        <v>176697795620.9375</v>
      </c>
      <c r="Q18" s="15" t="n">
        <v>-176684481220.9375</v>
      </c>
      <c r="R18" s="14">
        <f>IF(N17=0,0,(N18-N17)/N17)</f>
        <v/>
      </c>
    </row>
    <row r="19">
      <c r="A19" s="17" t="inlineStr">
        <is>
          <t>Apr-26</t>
        </is>
      </c>
      <c r="B19" s="18" t="n">
        <v>0</v>
      </c>
      <c r="C19" s="18" t="n">
        <v>0</v>
      </c>
      <c r="D19" s="19" t="n">
        <v>0</v>
      </c>
      <c r="E19" s="19" t="n">
        <v>0</v>
      </c>
      <c r="F19" s="18" t="n">
        <v>0</v>
      </c>
      <c r="G19" s="18" t="n">
        <v>0</v>
      </c>
      <c r="H19" s="20" t="n">
        <v>0</v>
      </c>
      <c r="I19" s="20" t="n">
        <v>0</v>
      </c>
      <c r="J19" s="21" t="n">
        <v>0</v>
      </c>
      <c r="K19" s="21" t="n">
        <v>0</v>
      </c>
      <c r="L19" s="21" t="n">
        <v>0</v>
      </c>
      <c r="M19" s="21" t="n">
        <v>0</v>
      </c>
      <c r="N19" s="21" t="n">
        <v>0</v>
      </c>
      <c r="O19" s="21" t="n">
        <v>13314400</v>
      </c>
      <c r="P19" s="21" t="n">
        <v>188348199727.8125</v>
      </c>
      <c r="Q19" s="21" t="n">
        <v>-188334885327.8125</v>
      </c>
      <c r="R19" s="20">
        <f>IF(N18=0,0,(N19-N18)/N18)</f>
        <v/>
      </c>
    </row>
    <row r="20">
      <c r="A20" s="11" t="inlineStr">
        <is>
          <t>May-26</t>
        </is>
      </c>
      <c r="B20" s="12" t="n">
        <v>0</v>
      </c>
      <c r="C20" s="12" t="n">
        <v>0</v>
      </c>
      <c r="D20" s="13" t="n">
        <v>0</v>
      </c>
      <c r="E20" s="13" t="n">
        <v>0</v>
      </c>
      <c r="F20" s="12" t="n">
        <v>0</v>
      </c>
      <c r="G20" s="12" t="n">
        <v>0</v>
      </c>
      <c r="H20" s="14" t="n">
        <v>0</v>
      </c>
      <c r="I20" s="14" t="n">
        <v>0</v>
      </c>
      <c r="J20" s="15" t="n">
        <v>0</v>
      </c>
      <c r="K20" s="15" t="n">
        <v>0</v>
      </c>
      <c r="L20" s="15" t="n">
        <v>0</v>
      </c>
      <c r="M20" s="15" t="n">
        <v>0</v>
      </c>
      <c r="N20" s="15" t="n">
        <v>0</v>
      </c>
      <c r="O20" s="15" t="n">
        <v>13314400</v>
      </c>
      <c r="P20" s="15" t="n">
        <v>200386950638.25</v>
      </c>
      <c r="Q20" s="15" t="n">
        <v>-200373636238.25</v>
      </c>
      <c r="R20" s="14">
        <f>IF(N19=0,0,(N20-N19)/N19)</f>
        <v/>
      </c>
    </row>
    <row r="21">
      <c r="A21" s="17" t="inlineStr">
        <is>
          <t>Jun-26</t>
        </is>
      </c>
      <c r="B21" s="18" t="n">
        <v>0</v>
      </c>
      <c r="C21" s="18" t="n">
        <v>0</v>
      </c>
      <c r="D21" s="19" t="n">
        <v>0</v>
      </c>
      <c r="E21" s="19" t="n">
        <v>0</v>
      </c>
      <c r="F21" s="18" t="n">
        <v>60.06</v>
      </c>
      <c r="G21" s="18" t="n">
        <v>4.21</v>
      </c>
      <c r="H21" s="20" t="n">
        <v>0</v>
      </c>
      <c r="I21" s="20" t="n">
        <v>0.0003128125</v>
      </c>
      <c r="J21" s="21" t="n">
        <v>0</v>
      </c>
      <c r="K21" s="21" t="n">
        <v>0</v>
      </c>
      <c r="L21" s="21" t="n">
        <v>29400000</v>
      </c>
      <c r="M21" s="21" t="n">
        <v>365000000</v>
      </c>
      <c r="N21" s="21" t="n">
        <v>394400000</v>
      </c>
      <c r="O21" s="21" t="n">
        <v>407714400</v>
      </c>
      <c r="P21" s="21" t="n">
        <v>212037354745.125</v>
      </c>
      <c r="Q21" s="21" t="n">
        <v>-211629640345.125</v>
      </c>
      <c r="R21" s="20">
        <f>IF(N20=0,0,(N21-N20)/N20)</f>
        <v/>
      </c>
    </row>
    <row r="22">
      <c r="A22" s="11" t="inlineStr">
        <is>
          <t>Jul-26</t>
        </is>
      </c>
      <c r="B22" s="12" t="n">
        <v>0</v>
      </c>
      <c r="C22" s="12" t="n">
        <v>0</v>
      </c>
      <c r="D22" s="13" t="n">
        <v>0</v>
      </c>
      <c r="E22" s="13" t="n">
        <v>0</v>
      </c>
      <c r="F22" s="12" t="n">
        <v>0</v>
      </c>
      <c r="G22" s="12" t="n">
        <v>0</v>
      </c>
      <c r="H22" s="14" t="n">
        <v>0</v>
      </c>
      <c r="I22" s="14" t="n">
        <v>0</v>
      </c>
      <c r="J22" s="15" t="n">
        <v>0</v>
      </c>
      <c r="K22" s="15" t="n">
        <v>0</v>
      </c>
      <c r="L22" s="15" t="n">
        <v>0</v>
      </c>
      <c r="M22" s="15" t="n">
        <v>0</v>
      </c>
      <c r="N22" s="15" t="n">
        <v>0</v>
      </c>
      <c r="O22" s="15" t="n">
        <v>407714400</v>
      </c>
      <c r="P22" s="15" t="n">
        <v>224076105655.5625</v>
      </c>
      <c r="Q22" s="15" t="n">
        <v>-223668391255.5625</v>
      </c>
      <c r="R22" s="14">
        <f>IF(N21=0,0,(N22-N21)/N21)</f>
        <v/>
      </c>
    </row>
    <row r="23">
      <c r="A23" s="22" t="inlineStr">
        <is>
          <t>TOTAL / RATA-RATA</t>
        </is>
      </c>
      <c r="B23" s="23">
        <f>SUM(B4:B22)</f>
        <v/>
      </c>
      <c r="C23" s="23">
        <f>SUM(C4:C22)</f>
        <v/>
      </c>
      <c r="D23" s="23">
        <f>SUM(D4:D22)</f>
        <v/>
      </c>
      <c r="E23" s="23">
        <f>SUM(E4:E22)</f>
        <v/>
      </c>
      <c r="F23" s="23">
        <f>SUM(F4:F22)</f>
        <v/>
      </c>
      <c r="G23" s="23">
        <f>SUM(G4:G22)</f>
        <v/>
      </c>
      <c r="H23" s="24">
        <f>AVERAGE(H4:H22)</f>
        <v/>
      </c>
      <c r="I23" s="24">
        <f>AVERAGE(I4:I22)</f>
        <v/>
      </c>
      <c r="J23" s="25">
        <f>SUM(J4:J22)</f>
        <v/>
      </c>
      <c r="K23" s="25">
        <f>SUM(K4:K22)</f>
        <v/>
      </c>
      <c r="L23" s="25">
        <f>SUM(L4:L22)</f>
        <v/>
      </c>
      <c r="M23" s="25">
        <f>SUM(M4:M22)</f>
        <v/>
      </c>
      <c r="N23" s="25">
        <f>SUM(N4:N22)</f>
        <v/>
      </c>
      <c r="O23" s="26">
        <f>O22</f>
        <v/>
      </c>
      <c r="P23" s="26">
        <f>P22</f>
        <v/>
      </c>
      <c r="Q23" s="26">
        <f>Q22</f>
        <v/>
      </c>
      <c r="R23" s="27" t="n"/>
    </row>
  </sheetData>
  <mergeCells count="1">
    <mergeCell ref="A1:R1"/>
  </mergeCells>
  <conditionalFormatting sqref="D4:D22">
    <cfRule type="cellIs" priority="1" operator="greaterThan" dxfId="0">
      <formula>0</formula>
    </cfRule>
  </conditionalFormatting>
  <conditionalFormatting sqref="E4:E22">
    <cfRule type="cellIs" priority="2" operator="greaterThan" dxfId="0">
      <formula>0</formula>
    </cfRule>
  </conditionalFormatting>
  <conditionalFormatting sqref="H4:H22">
    <cfRule type="cellIs" priority="3" operator="greaterThanOrEqual" dxfId="1">
      <formula>0.9</formula>
    </cfRule>
    <cfRule type="expression" priority="4" dxfId="2">
      <formula>AND(H4&lt;0.9,H4&gt;=0.75)</formula>
    </cfRule>
    <cfRule type="cellIs" priority="5" operator="lessThan" dxfId="0">
      <formula>0.75</formula>
    </cfRule>
  </conditionalFormatting>
  <conditionalFormatting sqref="I4:I22">
    <cfRule type="cellIs" priority="6" operator="greaterThanOrEqual" dxfId="1">
      <formula>0.9</formula>
    </cfRule>
    <cfRule type="expression" priority="7" dxfId="2">
      <formula>AND(I4&lt;0.9,I4&gt;=0.75)</formula>
    </cfRule>
    <cfRule type="cellIs" priority="8" operator="lessThan" dxfId="0">
      <formula>0.75</formula>
    </cfRule>
  </conditionalFormatting>
  <conditionalFormatting sqref="Q4:Q22">
    <cfRule type="cellIs" priority="9" operator="lessThan" dxfId="3">
      <formula>0</formula>
    </cfRule>
    <cfRule type="cellIs" priority="10" operator="greaterThanOrEqual" dxfId="4">
      <formula>0</formula>
    </cfRule>
  </conditionalFormatting>
  <pageMargins left="0.75" right="0.75" top="1" bottom="1" header="0.5" footer="0.5"/>
  <pageSetup orientation="landscape" fitToHeight="0" fitToWidth="1"/>
</worksheet>
</file>

<file path=xl/worksheets/sheet3.xml><?xml version="1.0" encoding="utf-8"?>
<worksheet xmlns="http://schemas.openxmlformats.org/spreadsheetml/2006/main">
  <sheetPr>
    <tabColor rgb="002E7D32"/>
    <outlinePr summaryBelow="1" summaryRight="1"/>
    <pageSetUpPr/>
  </sheetPr>
  <dimension ref="A1:J1"/>
  <sheetViews>
    <sheetView showGridLines="0" workbookViewId="0">
      <selection activeCell="A1" sqref="A1"/>
    </sheetView>
  </sheetViews>
  <sheetFormatPr baseColWidth="8" defaultRowHeight="15"/>
  <sheetData>
    <row r="1" ht="32" customHeight="1">
      <c r="A1" s="9" t="inlineStr">
        <is>
          <t>GRAFIK TREND BULANAN</t>
        </is>
      </c>
      <c r="B1" s="6" t="n"/>
      <c r="C1" s="6" t="n"/>
      <c r="D1" s="6" t="n"/>
      <c r="E1" s="6" t="n"/>
      <c r="F1" s="6" t="n"/>
      <c r="G1" s="6" t="n"/>
      <c r="H1" s="6" t="n"/>
      <c r="I1" s="6" t="n"/>
      <c r="J1" s="6" t="n"/>
    </row>
  </sheetData>
  <mergeCells count="1">
    <mergeCell ref="A1:J1"/>
  </mergeCells>
  <pageMargins left="0.75" right="0.75" top="1" bottom="1" header="0.5" footer="0.5"/>
  <drawing xmlns:r="http://schemas.openxmlformats.org/officeDocument/2006/relationships" r:id="rId1"/>
</worksheet>
</file>

<file path=xl/worksheets/sheet4.xml><?xml version="1.0" encoding="utf-8"?>
<worksheet xmlns="http://schemas.openxmlformats.org/spreadsheetml/2006/main">
  <sheetPr>
    <tabColor rgb="00E65100"/>
    <outlinePr summaryBelow="1" summaryRight="1"/>
    <pageSetUpPr/>
  </sheetPr>
  <dimension ref="A1:D13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34" customWidth="1" min="2" max="2"/>
    <col width="20" customWidth="1" min="3" max="3"/>
    <col width="3" customWidth="1" min="4" max="4"/>
    <col width="3" customWidth="1" min="5" max="5"/>
  </cols>
  <sheetData>
    <row r="1" ht="32" customHeight="1">
      <c r="A1" s="9" t="inlineStr">
        <is>
          <t>RINGKASAN EKSEKUTIF</t>
        </is>
      </c>
      <c r="B1" s="6" t="n"/>
      <c r="C1" s="6" t="n"/>
      <c r="D1" s="6" t="n"/>
    </row>
    <row r="3">
      <c r="B3" s="3" t="inlineStr">
        <is>
          <t>Bulan Terakhir dengan Data</t>
        </is>
      </c>
      <c r="C3" s="28" t="inlineStr">
        <is>
          <t>Jul-26</t>
        </is>
      </c>
    </row>
    <row r="4">
      <c r="B4" s="3" t="inlineStr">
        <is>
          <t>Revenue Kumulatif s.d. Bulan Ini</t>
        </is>
      </c>
      <c r="C4" s="28" t="inlineStr">
        <is>
          <t>Rp 407,714,400</t>
        </is>
      </c>
    </row>
    <row r="5">
      <c r="B5" s="3" t="inlineStr">
        <is>
          <t>Budget Kumulatif Rencana</t>
        </is>
      </c>
      <c r="C5" s="28" t="inlineStr">
        <is>
          <t>Rp 224,076,105,656</t>
        </is>
      </c>
    </row>
    <row r="6">
      <c r="B6" s="3" t="inlineStr">
        <is>
          <t>Gap vs Rencana</t>
        </is>
      </c>
      <c r="C6" s="28" t="inlineStr">
        <is>
          <t>Rp -223,668,391,256</t>
        </is>
      </c>
    </row>
    <row r="7">
      <c r="B7" s="3" t="inlineStr">
        <is>
          <t>Bulan dengan Revenue Tertinggi</t>
        </is>
      </c>
      <c r="C7" s="28" t="inlineStr">
        <is>
          <t>Jun-26 (Rp 394,400,000)</t>
        </is>
      </c>
    </row>
    <row r="8">
      <c r="B8" s="3" t="inlineStr">
        <is>
          <t>Bulan dengan Revenue Terendah (aktif)</t>
        </is>
      </c>
      <c r="C8" s="28" t="inlineStr">
        <is>
          <t>Feb-25 (Rp 13,314,400)</t>
        </is>
      </c>
    </row>
    <row r="9">
      <c r="B9" s="3" t="inlineStr">
        <is>
          <t>Total OT Concern Sepanjang Periode</t>
        </is>
      </c>
      <c r="C9" s="28" t="inlineStr">
        <is>
          <t>0</t>
        </is>
      </c>
    </row>
    <row r="10">
      <c r="B10" s="3" t="inlineStr">
        <is>
          <t>Total Data Invalid Sepanjang Periode</t>
        </is>
      </c>
      <c r="C10" s="28" t="inlineStr">
        <is>
          <t>0</t>
        </is>
      </c>
    </row>
    <row r="13">
      <c r="B13" s="8" t="inlineStr">
        <is>
          <t>Catatan: Laporan ini digenerate otomatis dari database live. Untuk detail per bulan, lihat sheet KPI_Bulanan.</t>
        </is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2026-07-07T06:12:22Z</dcterms:created>
  <dcterms:modified xsi:type="dcterms:W3CDTF">2026-07-07T06:12:22Z</dcterms:modified>
</cp:coreProperties>
</file>